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4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Смета</t>
        </is>
      </c>
    </row>
    <row r="2">
      <c r="A2" s="3" t="inlineStr">
        <is>
          <t>smetaprosto.by</t>
        </is>
      </c>
      <c r="D2" s="3" t="inlineStr">
        <is>
          <t>№ __ от __.__.2026</t>
        </is>
      </c>
    </row>
    <row r="4">
      <c r="A4" s="4" t="inlineStr">
        <is>
          <t>Сантехнические работы, санузел и кухня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Виктор, сантехник</t>
        </is>
      </c>
      <c r="D8" s="7" t="inlineStr">
        <is>
          <t>______________________</t>
        </is>
      </c>
    </row>
    <row r="9">
      <c r="A9" s="7" t="inlineStr">
        <is>
          <t>тел. +375 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Br</t>
        </is>
      </c>
      <c r="F12" s="8" t="inlineStr">
        <is>
          <t>СУММА, Br</t>
        </is>
      </c>
    </row>
    <row r="13">
      <c r="A13" s="9" t="inlineStr">
        <is>
          <t>ДЕМОНТАЖ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Демонтаж унитаза</t>
        </is>
      </c>
      <c r="C14" t="inlineStr">
        <is>
          <t>шт</t>
        </is>
      </c>
      <c r="D14" t="n">
        <v>1</v>
      </c>
      <c r="E14" s="10" t="n">
        <v>20</v>
      </c>
      <c r="F14" s="10">
        <f>D14*E14</f>
        <v/>
      </c>
    </row>
    <row r="15">
      <c r="A15" t="n">
        <v>2</v>
      </c>
      <c r="B15" t="inlineStr">
        <is>
          <t>Демонтаж ванны</t>
        </is>
      </c>
      <c r="C15" t="inlineStr">
        <is>
          <t>шт</t>
        </is>
      </c>
      <c r="D15" t="n">
        <v>1</v>
      </c>
      <c r="E15" s="10" t="n">
        <v>30</v>
      </c>
      <c r="F15" s="10">
        <f>D15*E15</f>
        <v/>
      </c>
    </row>
    <row r="16">
      <c r="A16" s="11" t="n"/>
      <c r="B16" s="12" t="inlineStr">
        <is>
          <t>ИТОГО · демонтаж</t>
        </is>
      </c>
      <c r="C16" s="11" t="n"/>
      <c r="D16" s="11" t="n"/>
      <c r="E16" s="11" t="n"/>
      <c r="F16" s="13">
        <f>SUM(F14:F15)</f>
        <v/>
      </c>
    </row>
    <row r="18">
      <c r="A18" s="9" t="inlineStr">
        <is>
          <t>РАЗВОДКА</t>
        </is>
      </c>
      <c r="B18" s="9" t="n"/>
      <c r="C18" s="9" t="n"/>
      <c r="D18" s="9" t="n"/>
      <c r="E18" s="9" t="n"/>
      <c r="F18" s="9" t="n"/>
    </row>
    <row r="19">
      <c r="A19" t="n">
        <v>3</v>
      </c>
      <c r="B19" t="inlineStr">
        <is>
          <t>Разводка воды до прибора</t>
        </is>
      </c>
      <c r="C19" t="inlineStr">
        <is>
          <t>точка</t>
        </is>
      </c>
      <c r="D19" t="n">
        <v>6</v>
      </c>
      <c r="E19" s="10" t="n">
        <v>70</v>
      </c>
      <c r="F19" s="10">
        <f>D19*E19</f>
        <v/>
      </c>
    </row>
    <row r="20">
      <c r="A20" t="n">
        <v>4</v>
      </c>
      <c r="B20" t="inlineStr">
        <is>
          <t>Монтаж канализации</t>
        </is>
      </c>
      <c r="C20" t="inlineStr">
        <is>
          <t>м</t>
        </is>
      </c>
      <c r="D20" t="n">
        <v>9</v>
      </c>
      <c r="E20" s="10" t="n">
        <v>12</v>
      </c>
      <c r="F20" s="10">
        <f>D20*E20</f>
        <v/>
      </c>
    </row>
    <row r="21">
      <c r="A21" t="n">
        <v>5</v>
      </c>
      <c r="B21" t="inlineStr">
        <is>
          <t>Штробление под трубы</t>
        </is>
      </c>
      <c r="C21" t="inlineStr">
        <is>
          <t>м</t>
        </is>
      </c>
      <c r="D21" t="n">
        <v>18</v>
      </c>
      <c r="E21" s="10" t="n">
        <v>12</v>
      </c>
      <c r="F21" s="10">
        <f>D21*E21</f>
        <v/>
      </c>
    </row>
    <row r="22">
      <c r="A22" s="11" t="n"/>
      <c r="B22" s="12" t="inlineStr">
        <is>
          <t>ИТОГО · разводка</t>
        </is>
      </c>
      <c r="C22" s="11" t="n"/>
      <c r="D22" s="11" t="n"/>
      <c r="E22" s="11" t="n"/>
      <c r="F22" s="13">
        <f>SUM(F19:F21)</f>
        <v/>
      </c>
    </row>
    <row r="24">
      <c r="A24" s="9" t="inlineStr">
        <is>
          <t>ПРИБОРЫ</t>
        </is>
      </c>
      <c r="B24" s="9" t="n"/>
      <c r="C24" s="9" t="n"/>
      <c r="D24" s="9" t="n"/>
      <c r="E24" s="9" t="n"/>
      <c r="F24" s="9" t="n"/>
    </row>
    <row r="25">
      <c r="A25" t="n">
        <v>6</v>
      </c>
      <c r="B25" t="inlineStr">
        <is>
          <t>Установка унитаза напольного</t>
        </is>
      </c>
      <c r="C25" t="inlineStr">
        <is>
          <t>шт</t>
        </is>
      </c>
      <c r="D25" t="n">
        <v>1</v>
      </c>
      <c r="E25" s="10" t="n">
        <v>45</v>
      </c>
      <c r="F25" s="10">
        <f>D25*E25</f>
        <v/>
      </c>
    </row>
    <row r="26">
      <c r="A26" t="n">
        <v>7</v>
      </c>
      <c r="B26" t="inlineStr">
        <is>
          <t>Установка ванны</t>
        </is>
      </c>
      <c r="C26" t="inlineStr">
        <is>
          <t>шт</t>
        </is>
      </c>
      <c r="D26" t="n">
        <v>1</v>
      </c>
      <c r="E26" s="10" t="n">
        <v>80</v>
      </c>
      <c r="F26" s="10">
        <f>D26*E26</f>
        <v/>
      </c>
    </row>
    <row r="27">
      <c r="A27" t="n">
        <v>8</v>
      </c>
      <c r="B27" t="inlineStr">
        <is>
          <t>Установка смесителя</t>
        </is>
      </c>
      <c r="C27" t="inlineStr">
        <is>
          <t>шт</t>
        </is>
      </c>
      <c r="D27" t="n">
        <v>3</v>
      </c>
      <c r="E27" s="10" t="n">
        <v>25</v>
      </c>
      <c r="F27" s="10">
        <f>D27*E27</f>
        <v/>
      </c>
    </row>
    <row r="28">
      <c r="A28" t="n">
        <v>9</v>
      </c>
      <c r="B28" t="inlineStr">
        <is>
          <t>Подключение стиральной машины</t>
        </is>
      </c>
      <c r="C28" t="inlineStr">
        <is>
          <t>шт</t>
        </is>
      </c>
      <c r="D28" t="n">
        <v>1</v>
      </c>
      <c r="E28" s="10" t="n">
        <v>30</v>
      </c>
      <c r="F28" s="10">
        <f>D28*E28</f>
        <v/>
      </c>
    </row>
    <row r="29">
      <c r="A29" t="n">
        <v>10</v>
      </c>
      <c r="B29" t="inlineStr">
        <is>
          <t>Установка полотенцесушителя</t>
        </is>
      </c>
      <c r="C29" t="inlineStr">
        <is>
          <t>шт</t>
        </is>
      </c>
      <c r="D29" t="n">
        <v>1</v>
      </c>
      <c r="E29" s="10" t="n">
        <v>40</v>
      </c>
      <c r="F29" s="10">
        <f>D29*E29</f>
        <v/>
      </c>
    </row>
    <row r="30">
      <c r="A30" s="11" t="n"/>
      <c r="B30" s="12" t="inlineStr">
        <is>
          <t>ИТОГО · приборы</t>
        </is>
      </c>
      <c r="C30" s="11" t="n"/>
      <c r="D30" s="11" t="n"/>
      <c r="E30" s="11" t="n"/>
      <c r="F30" s="13">
        <f>SUM(F25:F29)</f>
        <v/>
      </c>
    </row>
    <row r="32">
      <c r="A32" s="9" t="inlineStr">
        <is>
          <t>МАТЕРИАЛЫ</t>
        </is>
      </c>
      <c r="B32" s="9" t="n"/>
      <c r="C32" s="9" t="n"/>
      <c r="D32" s="9" t="n"/>
      <c r="E32" s="9" t="n"/>
      <c r="F32" s="9" t="n"/>
    </row>
    <row r="33">
      <c r="A33" t="n">
        <v>11</v>
      </c>
      <c r="B33" t="inlineStr">
        <is>
          <t>Труба и фитинги</t>
        </is>
      </c>
      <c r="C33" t="inlineStr">
        <is>
          <t>компл</t>
        </is>
      </c>
      <c r="D33" t="n">
        <v>1</v>
      </c>
      <c r="E33" s="10" t="n"/>
      <c r="F33" s="10">
        <f>D33*E33</f>
        <v/>
      </c>
    </row>
    <row r="34">
      <c r="A34" t="n">
        <v>12</v>
      </c>
      <c r="B34" t="inlineStr">
        <is>
          <t>Краны и гребёнка</t>
        </is>
      </c>
      <c r="C34" t="inlineStr">
        <is>
          <t>компл</t>
        </is>
      </c>
      <c r="D34" t="n">
        <v>1</v>
      </c>
      <c r="E34" s="10" t="n"/>
      <c r="F34" s="10">
        <f>D34*E34</f>
        <v/>
      </c>
    </row>
    <row r="35">
      <c r="A35" t="n">
        <v>13</v>
      </c>
      <c r="B35" t="inlineStr">
        <is>
          <t>Крепёж и уплотнители</t>
        </is>
      </c>
      <c r="C35" t="inlineStr">
        <is>
          <t>компл</t>
        </is>
      </c>
      <c r="D35" t="n">
        <v>1</v>
      </c>
      <c r="E35" s="10" t="n"/>
      <c r="F35" s="10">
        <f>D35*E35</f>
        <v/>
      </c>
    </row>
    <row r="36">
      <c r="A36" s="11" t="n"/>
      <c r="B36" s="12" t="inlineStr">
        <is>
          <t>ИТОГО · материалы</t>
        </is>
      </c>
      <c r="C36" s="11" t="n"/>
      <c r="D36" s="11" t="n"/>
      <c r="E36" s="11" t="n"/>
      <c r="F36" s="13">
        <f>SUM(F33:F35)</f>
        <v/>
      </c>
    </row>
    <row r="38">
      <c r="B38" s="14" t="inlineStr">
        <is>
          <t>ВСЕГО РАБОТЫ</t>
        </is>
      </c>
      <c r="F38" s="10">
        <f>F16+F22+F30</f>
        <v/>
      </c>
    </row>
    <row r="39">
      <c r="B39" s="14" t="inlineStr">
        <is>
          <t>ВСЕГО МАТЕРИАЛЫ</t>
        </is>
      </c>
      <c r="F39" s="10">
        <f>F36</f>
        <v/>
      </c>
    </row>
    <row r="40">
      <c r="B40" s="14" t="inlineStr">
        <is>
          <t>НАКЛАДНЫЕ РАСХОДЫ · 10 % ОТ РАБОТ</t>
        </is>
      </c>
      <c r="F40" s="10">
        <f>F38*0.1</f>
        <v/>
      </c>
    </row>
    <row r="42">
      <c r="A42" s="15" t="n"/>
      <c r="B42" s="16" t="inlineStr">
        <is>
          <t>ИТОГО ПО СМЕТЕ</t>
        </is>
      </c>
      <c r="C42" s="15" t="n"/>
      <c r="D42" s="15" t="n"/>
      <c r="E42" s="15" t="n"/>
      <c r="F42" s="17">
        <f>F38+F39+F40</f>
        <v/>
      </c>
    </row>
    <row r="45">
      <c r="A45" s="18" t="inlineStr">
        <is>
          <t>СРОК И УСЛОВИЯ</t>
        </is>
      </c>
    </row>
    <row r="46">
      <c r="A46" s="19" t="inlineStr">
        <is>
          <t>•  Срок выполнения: 8 рабочих дней с даты аванса.</t>
        </is>
      </c>
    </row>
    <row r="47">
      <c r="A47" s="19" t="inlineStr">
        <is>
          <t>•  Разводка считается по фактической трассе с подъёмами и обходами.</t>
        </is>
      </c>
    </row>
    <row r="48">
      <c r="A48" s="19" t="inlineStr">
        <is>
          <t>•  Перенос стояка согласуется с обслуживающей организацией отдельно.</t>
        </is>
      </c>
    </row>
    <row r="49">
      <c r="A49" s="19" t="inlineStr">
        <is>
          <t>•  Работы, которые закрываются штукатуркой и стяжкой, принимаются до закрытия.</t>
        </is>
      </c>
    </row>
    <row r="52">
      <c r="A52" t="inlineStr">
        <is>
          <t>Исполнитель ____________</t>
        </is>
      </c>
      <c r="D52" t="inlineStr">
        <is>
          <t>Заказчик ____________</t>
        </is>
      </c>
    </row>
    <row r="54">
      <c r="A54" s="20" t="inlineStr">
        <is>
          <t>Составлено в СметаПросто · smetaprosto.by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2026-09-10T18:44:32Z</dcterms:created>
  <dcterms:modified xmlns:dcterms="http://purl.org/dc/terms/" xmlns:xsi="http://www.w3.org/2001/XMLSchema-instance" xsi:type="dcterms:W3CDTF">2026-09-10T18:44:32Z</dcterms:modified>
</cp:coreProperties>
</file>